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arbnik\Desktop\Dokumenty od kwietnia 2020\Sprawozdania 2021\Infor półr. 2021\Informacja 2021\"/>
    </mc:Choice>
  </mc:AlternateContent>
  <bookViews>
    <workbookView xWindow="0" yWindow="0" windowWidth="18900" windowHeight="8460"/>
  </bookViews>
  <sheets>
    <sheet name="wydatki zlecone" sheetId="1" r:id="rId1"/>
  </sheets>
  <calcPr calcId="152511"/>
</workbook>
</file>

<file path=xl/calcChain.xml><?xml version="1.0" encoding="utf-8"?>
<calcChain xmlns="http://schemas.openxmlformats.org/spreadsheetml/2006/main">
  <c r="G89" i="1" l="1"/>
  <c r="F89" i="1"/>
  <c r="G93" i="1" l="1"/>
  <c r="G94" i="1" s="1"/>
  <c r="F93" i="1"/>
  <c r="F94" i="1" s="1"/>
  <c r="G92" i="1"/>
  <c r="F92" i="1"/>
  <c r="G81" i="1"/>
  <c r="F81" i="1"/>
  <c r="G78" i="1"/>
  <c r="F78" i="1"/>
  <c r="G69" i="1"/>
  <c r="F69" i="1"/>
  <c r="G58" i="1"/>
  <c r="F58" i="1"/>
  <c r="G57" i="1"/>
  <c r="F57" i="1"/>
  <c r="G53" i="1"/>
  <c r="F53" i="1"/>
  <c r="G52" i="1"/>
  <c r="F52" i="1"/>
  <c r="G46" i="1"/>
  <c r="F46" i="1"/>
  <c r="G45" i="1"/>
  <c r="F45" i="1"/>
  <c r="G34" i="1"/>
  <c r="F34" i="1"/>
  <c r="G27" i="1"/>
  <c r="F27" i="1"/>
  <c r="G21" i="1"/>
  <c r="F21" i="1"/>
  <c r="G13" i="1"/>
  <c r="F13" i="1"/>
  <c r="G12" i="1"/>
  <c r="F12" i="1"/>
  <c r="F28" i="1"/>
  <c r="H24" i="1"/>
  <c r="H25" i="1"/>
  <c r="H26" i="1"/>
  <c r="H27" i="1"/>
  <c r="H23" i="1"/>
  <c r="H76" i="1"/>
  <c r="H67" i="1"/>
  <c r="H66" i="1"/>
  <c r="H44" i="1"/>
  <c r="H40" i="1"/>
  <c r="H39" i="1"/>
  <c r="H38" i="1"/>
  <c r="H37" i="1"/>
  <c r="H36" i="1"/>
  <c r="H33" i="1"/>
  <c r="G28" i="1" l="1"/>
  <c r="H28" i="1"/>
  <c r="H31" i="1" l="1"/>
  <c r="H32" i="1"/>
  <c r="H34" i="1"/>
  <c r="H41" i="1"/>
  <c r="H42" i="1"/>
  <c r="H43" i="1"/>
  <c r="H45" i="1"/>
  <c r="H46" i="1"/>
  <c r="H8" i="1" l="1"/>
  <c r="H9" i="1"/>
  <c r="H10" i="1"/>
  <c r="H11" i="1"/>
  <c r="H12" i="1"/>
  <c r="H13" i="1"/>
  <c r="H16" i="1"/>
  <c r="H17" i="1"/>
  <c r="H18" i="1"/>
  <c r="H19" i="1"/>
  <c r="H20" i="1"/>
  <c r="H21" i="1"/>
  <c r="H49" i="1"/>
  <c r="H50" i="1"/>
  <c r="H51" i="1"/>
  <c r="H52" i="1"/>
  <c r="H53" i="1"/>
  <c r="H56" i="1"/>
  <c r="H57" i="1"/>
  <c r="H58" i="1"/>
  <c r="H61" i="1"/>
  <c r="H62" i="1"/>
  <c r="H63" i="1"/>
  <c r="H64" i="1"/>
  <c r="H65" i="1"/>
  <c r="H68" i="1"/>
  <c r="H69" i="1"/>
  <c r="H71" i="1"/>
  <c r="H72" i="1"/>
  <c r="H73" i="1"/>
  <c r="H74" i="1"/>
  <c r="H75" i="1"/>
  <c r="H77" i="1"/>
  <c r="H78" i="1"/>
  <c r="H80" i="1"/>
  <c r="H81" i="1"/>
  <c r="H83" i="1"/>
  <c r="H84" i="1"/>
  <c r="H85" i="1"/>
  <c r="H86" i="1"/>
  <c r="H87" i="1"/>
  <c r="H88" i="1"/>
  <c r="H89" i="1"/>
  <c r="H91" i="1"/>
  <c r="H92" i="1"/>
  <c r="H93" i="1"/>
  <c r="H94" i="1"/>
  <c r="H7" i="1"/>
</calcChain>
</file>

<file path=xl/sharedStrings.xml><?xml version="1.0" encoding="utf-8"?>
<sst xmlns="http://schemas.openxmlformats.org/spreadsheetml/2006/main" count="131" uniqueCount="68">
  <si>
    <t>Dział</t>
  </si>
  <si>
    <t>Rozdział</t>
  </si>
  <si>
    <t>Paragraf</t>
  </si>
  <si>
    <t>P4</t>
  </si>
  <si>
    <t>Plan</t>
  </si>
  <si>
    <t>Wykonanie</t>
  </si>
  <si>
    <t>Dział: 010</t>
  </si>
  <si>
    <t>Rozdział: 01095</t>
  </si>
  <si>
    <t>Dział: 750</t>
  </si>
  <si>
    <t>Rozdział: 75011</t>
  </si>
  <si>
    <t>Dział: 801</t>
  </si>
  <si>
    <t>Rozdział: 80153</t>
  </si>
  <si>
    <t>Dział: 852</t>
  </si>
  <si>
    <t>Rozdział: 85215</t>
  </si>
  <si>
    <t>Dział: 855</t>
  </si>
  <si>
    <t>Rozdział: 85501</t>
  </si>
  <si>
    <t>Rozdział: 85502</t>
  </si>
  <si>
    <t>Rozdział: 85503</t>
  </si>
  <si>
    <t>Rozdział: 85504</t>
  </si>
  <si>
    <t>Rozdział: 85513</t>
  </si>
  <si>
    <t>%</t>
  </si>
  <si>
    <t>010</t>
  </si>
  <si>
    <t>01095</t>
  </si>
  <si>
    <t>Dział: 751</t>
  </si>
  <si>
    <t>Rozdział: 75101</t>
  </si>
  <si>
    <t>Pozostała działalność</t>
  </si>
  <si>
    <t>Wynagrodzenia osobowe pracowników</t>
  </si>
  <si>
    <t>Składki na ubezpieczenia społeczne</t>
  </si>
  <si>
    <t>Składki na Fundusz Pracy oraz Solidarnościowy Fundusz Wsparcia Osób Niepełnosprawnych</t>
  </si>
  <si>
    <t>Zakup materiałów i wyposażenia</t>
  </si>
  <si>
    <t>Różne opłaty i składki</t>
  </si>
  <si>
    <t>Razem rozdział</t>
  </si>
  <si>
    <t>Razem dział</t>
  </si>
  <si>
    <t>Rolnictwo i łowiectwo</t>
  </si>
  <si>
    <t>Administracja publiczna</t>
  </si>
  <si>
    <t>Urzędy wojewódzkie</t>
  </si>
  <si>
    <t>Dodatkowe wynagrodzenie roczne</t>
  </si>
  <si>
    <t>Odpisy na zakładowy fundusz świadczeń socjalnych</t>
  </si>
  <si>
    <t>Urzędy naczelnych organów władzy państwowej, kontroli i ochrony prawa oraz sądownictwa</t>
  </si>
  <si>
    <t>Urzędy naczelnych organów władzy państwowej, kontroli i ochrony prawa</t>
  </si>
  <si>
    <t>Wynagrodzenia bezosobowe</t>
  </si>
  <si>
    <t>Zakup usług pozostałych</t>
  </si>
  <si>
    <t>Podróże służbowe krajowe</t>
  </si>
  <si>
    <t>Oświata i wychowanie</t>
  </si>
  <si>
    <t>Zapewnienie uczniom prawa do bezpłatnego dostępu do podręczników, materiałów edukacyjnych lub materiałów ćwiczeniowych</t>
  </si>
  <si>
    <t>Dotacja celowa z budżetu na finansowanie lub dofinansowanie zadań zleconych do realizacji stowarzyszeniom</t>
  </si>
  <si>
    <t>Zakup pomocy naukowych, dydaktycznych i książek</t>
  </si>
  <si>
    <t>Pomoc społeczna</t>
  </si>
  <si>
    <t>Dodatki mieszkaniowe</t>
  </si>
  <si>
    <t>Świadczenia społeczne</t>
  </si>
  <si>
    <t>Rodzina</t>
  </si>
  <si>
    <t>Świadczenie wychowawcze</t>
  </si>
  <si>
    <t>Świadczenia rodzinne, świadczenie z funduszu alimentacyjnego oraz składki na ubezpieczenia emerytalne i rentowe z ubezpieczenia społecznego</t>
  </si>
  <si>
    <t>Karta Dużej Rodziny</t>
  </si>
  <si>
    <t>Wspieranie rodziny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</si>
  <si>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</si>
  <si>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Paragraf ten obejmuje składki na ubezpieczenie zdrowotne opłacane z budżetu państwa za osoby wymienione w art. 86 ustawy z dnia 27 sierpnia 2004 r. o świadczeniach opieki zdrowotnej finansowanych ze środków publicznych (Dz.U.2015 r. poz.581).</t>
  </si>
  <si>
    <t>Ogółem</t>
  </si>
  <si>
    <t>Wykonanie planu wydatków zadań ustawowo zleconych</t>
  </si>
  <si>
    <t>Załącznik Nr 2a</t>
  </si>
  <si>
    <t>gminie z zakresu administracji rządowej  za I półrocze  2021 r.</t>
  </si>
  <si>
    <t>Rozdział: 75109</t>
  </si>
  <si>
    <t>Wybory do rad gmin, rad powiatów i sejmików województw, wybory wójtów, burmistrzów i prezydentów miast oraz referenda gminne, powiatowe i wojewódzkie</t>
  </si>
  <si>
    <t xml:space="preserve">Różne wydatki na rzecz osób fizycznych </t>
  </si>
  <si>
    <t xml:space="preserve">Szkolenia pracowników niebędących członkami korpusu służby cywilnej </t>
  </si>
  <si>
    <t>Rozdział: 75056</t>
  </si>
  <si>
    <t>Spis powszechny i inne</t>
  </si>
  <si>
    <t>KOREKTA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</si>
</sst>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/>
    <xf numFmtId="4" fontId="0" fillId="0" borderId="10" xfId="0" applyNumberFormat="1" applyBorder="1"/>
    <xf numFmtId="4" fontId="0" fillId="0" borderId="0" xfId="0" applyNumberFormat="1"/>
    <xf numFmtId="4" fontId="0" fillId="0" borderId="10" xfId="0" applyNumberFormat="1" applyFill="1" applyBorder="1"/>
    <xf numFmtId="49" fontId="0" fillId="0" borderId="10" xfId="0" applyNumberFormat="1" applyBorder="1"/>
    <xf numFmtId="4" fontId="18" fillId="0" borderId="0" xfId="0" applyNumberFormat="1" applyFont="1" applyBorder="1" applyAlignment="1"/>
    <xf numFmtId="0" fontId="0" fillId="0" borderId="11" xfId="0" applyFont="1" applyBorder="1" applyAlignment="1">
      <alignment wrapText="1"/>
    </xf>
    <xf numFmtId="0" fontId="18" fillId="0" borderId="11" xfId="0" applyFont="1" applyBorder="1" applyAlignment="1">
      <alignment horizontal="justify" wrapText="1"/>
    </xf>
    <xf numFmtId="0" fontId="18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19" fillId="0" borderId="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tabSelected="1" workbookViewId="0">
      <selection activeCell="G4" sqref="G4"/>
    </sheetView>
  </sheetViews>
  <sheetFormatPr defaultRowHeight="15" x14ac:dyDescent="0.25"/>
  <cols>
    <col min="4" max="4" width="5" customWidth="1"/>
    <col min="5" max="5" width="27.7109375" customWidth="1"/>
    <col min="6" max="7" width="11.42578125" style="3" bestFit="1" customWidth="1"/>
    <col min="8" max="8" width="9.140625" style="3"/>
  </cols>
  <sheetData>
    <row r="1" spans="1:8" x14ac:dyDescent="0.25">
      <c r="G1" s="6" t="s">
        <v>59</v>
      </c>
    </row>
    <row r="2" spans="1:8" x14ac:dyDescent="0.25">
      <c r="B2" s="11" t="s">
        <v>58</v>
      </c>
    </row>
    <row r="3" spans="1:8" x14ac:dyDescent="0.25">
      <c r="B3" s="11" t="s">
        <v>60</v>
      </c>
      <c r="G3" s="3" t="s">
        <v>67</v>
      </c>
    </row>
    <row r="4" spans="1:8" x14ac:dyDescent="0.25">
      <c r="A4" s="1" t="s">
        <v>0</v>
      </c>
      <c r="B4" s="1" t="s">
        <v>1</v>
      </c>
      <c r="C4" s="1" t="s">
        <v>2</v>
      </c>
      <c r="D4" s="1" t="s">
        <v>3</v>
      </c>
      <c r="E4" s="1"/>
      <c r="F4" s="2" t="s">
        <v>4</v>
      </c>
      <c r="G4" s="2" t="s">
        <v>5</v>
      </c>
      <c r="H4" s="4" t="s">
        <v>20</v>
      </c>
    </row>
    <row r="5" spans="1:8" x14ac:dyDescent="0.25">
      <c r="A5" s="1" t="s">
        <v>6</v>
      </c>
      <c r="B5" s="1"/>
      <c r="C5" s="1"/>
      <c r="D5" s="1"/>
      <c r="E5" s="7" t="s">
        <v>33</v>
      </c>
      <c r="F5" s="2"/>
      <c r="G5" s="2"/>
      <c r="H5" s="2"/>
    </row>
    <row r="6" spans="1:8" x14ac:dyDescent="0.25">
      <c r="A6" s="1" t="s">
        <v>7</v>
      </c>
      <c r="B6" s="1"/>
      <c r="C6" s="1"/>
      <c r="D6" s="1"/>
      <c r="E6" s="7" t="s">
        <v>25</v>
      </c>
      <c r="F6" s="2"/>
      <c r="G6" s="2"/>
      <c r="H6" s="2"/>
    </row>
    <row r="7" spans="1:8" ht="26.25" x14ac:dyDescent="0.25">
      <c r="A7" s="5" t="s">
        <v>21</v>
      </c>
      <c r="B7" s="5" t="s">
        <v>22</v>
      </c>
      <c r="C7" s="1">
        <v>401</v>
      </c>
      <c r="D7" s="1">
        <v>0</v>
      </c>
      <c r="E7" s="8" t="s">
        <v>26</v>
      </c>
      <c r="F7" s="2">
        <v>10200</v>
      </c>
      <c r="G7" s="2">
        <v>10200</v>
      </c>
      <c r="H7" s="2">
        <f>G7/F7*100</f>
        <v>100</v>
      </c>
    </row>
    <row r="8" spans="1:8" ht="26.25" x14ac:dyDescent="0.25">
      <c r="A8" s="5" t="s">
        <v>21</v>
      </c>
      <c r="B8" s="5" t="s">
        <v>22</v>
      </c>
      <c r="C8" s="1">
        <v>411</v>
      </c>
      <c r="D8" s="1">
        <v>0</v>
      </c>
      <c r="E8" s="9" t="s">
        <v>27</v>
      </c>
      <c r="F8" s="2">
        <v>1744.2</v>
      </c>
      <c r="G8" s="2">
        <v>1744.2</v>
      </c>
      <c r="H8" s="2">
        <f t="shared" ref="H8:H94" si="0">G8/F8*100</f>
        <v>100</v>
      </c>
    </row>
    <row r="9" spans="1:8" ht="51.75" x14ac:dyDescent="0.25">
      <c r="A9" s="5" t="s">
        <v>21</v>
      </c>
      <c r="B9" s="5" t="s">
        <v>22</v>
      </c>
      <c r="C9" s="1">
        <v>412</v>
      </c>
      <c r="D9" s="1">
        <v>0</v>
      </c>
      <c r="E9" s="9" t="s">
        <v>28</v>
      </c>
      <c r="F9" s="2">
        <v>116.38</v>
      </c>
      <c r="G9" s="2">
        <v>116.38</v>
      </c>
      <c r="H9" s="2">
        <f t="shared" si="0"/>
        <v>100</v>
      </c>
    </row>
    <row r="10" spans="1:8" ht="26.25" x14ac:dyDescent="0.25">
      <c r="A10" s="5" t="s">
        <v>21</v>
      </c>
      <c r="B10" s="5" t="s">
        <v>22</v>
      </c>
      <c r="C10" s="1">
        <v>421</v>
      </c>
      <c r="D10" s="1">
        <v>0</v>
      </c>
      <c r="E10" s="9" t="s">
        <v>29</v>
      </c>
      <c r="F10" s="2">
        <v>710.46</v>
      </c>
      <c r="G10" s="2">
        <v>710.46</v>
      </c>
      <c r="H10" s="2">
        <f t="shared" si="0"/>
        <v>100</v>
      </c>
    </row>
    <row r="11" spans="1:8" x14ac:dyDescent="0.25">
      <c r="A11" s="5" t="s">
        <v>21</v>
      </c>
      <c r="B11" s="5" t="s">
        <v>22</v>
      </c>
      <c r="C11" s="1">
        <v>443</v>
      </c>
      <c r="D11" s="1">
        <v>0</v>
      </c>
      <c r="E11" s="8" t="s">
        <v>30</v>
      </c>
      <c r="F11" s="2">
        <v>638551.80000000005</v>
      </c>
      <c r="G11" s="2">
        <v>638551.80000000005</v>
      </c>
      <c r="H11" s="2">
        <f t="shared" si="0"/>
        <v>100</v>
      </c>
    </row>
    <row r="12" spans="1:8" x14ac:dyDescent="0.25">
      <c r="A12" s="5" t="s">
        <v>21</v>
      </c>
      <c r="B12" s="5" t="s">
        <v>22</v>
      </c>
      <c r="C12" s="1"/>
      <c r="D12" s="1"/>
      <c r="E12" s="10" t="s">
        <v>31</v>
      </c>
      <c r="F12" s="2">
        <f>SUM(F7:F11)</f>
        <v>651322.84000000008</v>
      </c>
      <c r="G12" s="2">
        <f>SUM(G7:G11)</f>
        <v>651322.84000000008</v>
      </c>
      <c r="H12" s="2">
        <f t="shared" si="0"/>
        <v>100</v>
      </c>
    </row>
    <row r="13" spans="1:8" x14ac:dyDescent="0.25">
      <c r="A13" s="5" t="s">
        <v>21</v>
      </c>
      <c r="B13" s="5"/>
      <c r="C13" s="1"/>
      <c r="D13" s="1"/>
      <c r="E13" s="10" t="s">
        <v>32</v>
      </c>
      <c r="F13" s="2">
        <f>SUM(F12)</f>
        <v>651322.84000000008</v>
      </c>
      <c r="G13" s="2">
        <f>SUM(G12)</f>
        <v>651322.84000000008</v>
      </c>
      <c r="H13" s="2">
        <f t="shared" si="0"/>
        <v>100</v>
      </c>
    </row>
    <row r="14" spans="1:8" x14ac:dyDescent="0.25">
      <c r="A14" s="1" t="s">
        <v>8</v>
      </c>
      <c r="B14" s="1"/>
      <c r="C14" s="1"/>
      <c r="D14" s="1"/>
      <c r="E14" s="7" t="s">
        <v>34</v>
      </c>
      <c r="F14" s="2"/>
      <c r="G14" s="2"/>
      <c r="H14" s="2"/>
    </row>
    <row r="15" spans="1:8" x14ac:dyDescent="0.25">
      <c r="A15" s="1" t="s">
        <v>9</v>
      </c>
      <c r="B15" s="1"/>
      <c r="C15" s="1"/>
      <c r="D15" s="1"/>
      <c r="E15" s="7" t="s">
        <v>35</v>
      </c>
      <c r="F15" s="2"/>
      <c r="G15" s="2"/>
      <c r="H15" s="2"/>
    </row>
    <row r="16" spans="1:8" ht="26.25" x14ac:dyDescent="0.25">
      <c r="A16" s="1">
        <v>750</v>
      </c>
      <c r="B16" s="1">
        <v>75011</v>
      </c>
      <c r="C16" s="1">
        <v>401</v>
      </c>
      <c r="D16" s="1">
        <v>0</v>
      </c>
      <c r="E16" s="9" t="s">
        <v>26</v>
      </c>
      <c r="F16" s="2">
        <v>34892</v>
      </c>
      <c r="G16" s="2">
        <v>16947.05</v>
      </c>
      <c r="H16" s="2">
        <f t="shared" si="0"/>
        <v>48.570016049524241</v>
      </c>
    </row>
    <row r="17" spans="1:8" ht="26.25" x14ac:dyDescent="0.25">
      <c r="A17" s="1">
        <v>750</v>
      </c>
      <c r="B17" s="1">
        <v>75011</v>
      </c>
      <c r="C17" s="1">
        <v>404</v>
      </c>
      <c r="D17" s="1">
        <v>0</v>
      </c>
      <c r="E17" s="9" t="s">
        <v>36</v>
      </c>
      <c r="F17" s="2">
        <v>4019</v>
      </c>
      <c r="G17" s="2">
        <v>975.49</v>
      </c>
      <c r="H17" s="2">
        <f t="shared" si="0"/>
        <v>24.271958198556856</v>
      </c>
    </row>
    <row r="18" spans="1:8" ht="26.25" x14ac:dyDescent="0.25">
      <c r="A18" s="1">
        <v>750</v>
      </c>
      <c r="B18" s="1">
        <v>75011</v>
      </c>
      <c r="C18" s="1">
        <v>411</v>
      </c>
      <c r="D18" s="1">
        <v>0</v>
      </c>
      <c r="E18" s="9" t="s">
        <v>27</v>
      </c>
      <c r="F18" s="2">
        <v>6653</v>
      </c>
      <c r="G18" s="2">
        <v>3116.95</v>
      </c>
      <c r="H18" s="2">
        <f t="shared" si="0"/>
        <v>46.850293100856753</v>
      </c>
    </row>
    <row r="19" spans="1:8" ht="51.75" x14ac:dyDescent="0.25">
      <c r="A19" s="1">
        <v>750</v>
      </c>
      <c r="B19" s="1">
        <v>75011</v>
      </c>
      <c r="C19" s="1">
        <v>412</v>
      </c>
      <c r="D19" s="1">
        <v>0</v>
      </c>
      <c r="E19" s="9" t="s">
        <v>28</v>
      </c>
      <c r="F19" s="2">
        <v>953</v>
      </c>
      <c r="G19" s="2">
        <v>70.45</v>
      </c>
      <c r="H19" s="2">
        <f t="shared" si="0"/>
        <v>7.3924449108079759</v>
      </c>
    </row>
    <row r="20" spans="1:8" ht="26.25" x14ac:dyDescent="0.25">
      <c r="A20" s="1">
        <v>750</v>
      </c>
      <c r="B20" s="1">
        <v>75011</v>
      </c>
      <c r="C20" s="1">
        <v>444</v>
      </c>
      <c r="D20" s="1">
        <v>0</v>
      </c>
      <c r="E20" s="9" t="s">
        <v>37</v>
      </c>
      <c r="F20" s="2">
        <v>1550</v>
      </c>
      <c r="G20" s="2">
        <v>1163</v>
      </c>
      <c r="H20" s="2">
        <f t="shared" si="0"/>
        <v>75.032258064516128</v>
      </c>
    </row>
    <row r="21" spans="1:8" x14ac:dyDescent="0.25">
      <c r="A21" s="1">
        <v>750</v>
      </c>
      <c r="B21" s="1">
        <v>75011</v>
      </c>
      <c r="C21" s="1"/>
      <c r="D21" s="1"/>
      <c r="E21" s="10" t="s">
        <v>31</v>
      </c>
      <c r="F21" s="2">
        <f>SUM(F16:F20)</f>
        <v>48067</v>
      </c>
      <c r="G21" s="2">
        <f>SUM(G16:G20)</f>
        <v>22272.940000000002</v>
      </c>
      <c r="H21" s="2">
        <f t="shared" si="0"/>
        <v>46.337279214429863</v>
      </c>
    </row>
    <row r="22" spans="1:8" x14ac:dyDescent="0.25">
      <c r="A22" s="1" t="s">
        <v>65</v>
      </c>
      <c r="B22" s="1"/>
      <c r="C22" s="1"/>
      <c r="D22" s="1"/>
      <c r="E22" s="10" t="s">
        <v>66</v>
      </c>
      <c r="F22" s="2"/>
      <c r="G22" s="2"/>
      <c r="H22" s="2"/>
    </row>
    <row r="23" spans="1:8" ht="26.25" x14ac:dyDescent="0.25">
      <c r="A23" s="1">
        <v>750</v>
      </c>
      <c r="B23" s="1">
        <v>75056</v>
      </c>
      <c r="C23" s="1">
        <v>401</v>
      </c>
      <c r="D23" s="1">
        <v>0</v>
      </c>
      <c r="E23" s="9" t="s">
        <v>26</v>
      </c>
      <c r="F23" s="2">
        <v>4555</v>
      </c>
      <c r="G23" s="2">
        <v>374</v>
      </c>
      <c r="H23" s="2">
        <f t="shared" si="0"/>
        <v>8.2107574094401752</v>
      </c>
    </row>
    <row r="24" spans="1:8" ht="26.25" x14ac:dyDescent="0.25">
      <c r="A24" s="1">
        <v>750</v>
      </c>
      <c r="B24" s="1">
        <v>75056</v>
      </c>
      <c r="C24" s="1">
        <v>411</v>
      </c>
      <c r="D24" s="1">
        <v>0</v>
      </c>
      <c r="E24" s="9" t="s">
        <v>27</v>
      </c>
      <c r="F24" s="2">
        <v>779</v>
      </c>
      <c r="G24" s="2">
        <v>63.95</v>
      </c>
      <c r="H24" s="2">
        <f t="shared" si="0"/>
        <v>8.2092426187419765</v>
      </c>
    </row>
    <row r="25" spans="1:8" ht="51.75" x14ac:dyDescent="0.25">
      <c r="A25" s="1">
        <v>750</v>
      </c>
      <c r="B25" s="1">
        <v>75056</v>
      </c>
      <c r="C25" s="1">
        <v>412</v>
      </c>
      <c r="D25" s="1">
        <v>0</v>
      </c>
      <c r="E25" s="9" t="s">
        <v>28</v>
      </c>
      <c r="F25" s="2">
        <v>112</v>
      </c>
      <c r="G25" s="2">
        <v>9.16</v>
      </c>
      <c r="H25" s="2">
        <f t="shared" si="0"/>
        <v>8.1785714285714288</v>
      </c>
    </row>
    <row r="26" spans="1:8" ht="26.25" x14ac:dyDescent="0.25">
      <c r="A26" s="1">
        <v>750</v>
      </c>
      <c r="B26" s="1">
        <v>75056</v>
      </c>
      <c r="C26" s="1">
        <v>421</v>
      </c>
      <c r="D26" s="1">
        <v>0</v>
      </c>
      <c r="E26" s="9" t="s">
        <v>29</v>
      </c>
      <c r="F26" s="2">
        <v>565</v>
      </c>
      <c r="G26" s="2">
        <v>565</v>
      </c>
      <c r="H26" s="2">
        <f t="shared" si="0"/>
        <v>100</v>
      </c>
    </row>
    <row r="27" spans="1:8" x14ac:dyDescent="0.25">
      <c r="A27" s="1">
        <v>750</v>
      </c>
      <c r="B27" s="1">
        <v>75056</v>
      </c>
      <c r="C27" s="1"/>
      <c r="D27" s="1"/>
      <c r="E27" s="10"/>
      <c r="F27" s="2">
        <f>SUM(F23:F26)</f>
        <v>6011</v>
      </c>
      <c r="G27" s="2">
        <f>SUM(G23:G26)</f>
        <v>1012.11</v>
      </c>
      <c r="H27" s="2">
        <f t="shared" si="0"/>
        <v>16.837631009815336</v>
      </c>
    </row>
    <row r="28" spans="1:8" x14ac:dyDescent="0.25">
      <c r="A28" s="1">
        <v>750</v>
      </c>
      <c r="B28" s="1"/>
      <c r="C28" s="1"/>
      <c r="D28" s="1"/>
      <c r="E28" s="10" t="s">
        <v>32</v>
      </c>
      <c r="F28" s="2">
        <f>SUM(F21,F27)</f>
        <v>54078</v>
      </c>
      <c r="G28" s="2">
        <f>SUM(G21,G27)</f>
        <v>23285.050000000003</v>
      </c>
      <c r="H28" s="2">
        <f t="shared" si="0"/>
        <v>43.058267687414478</v>
      </c>
    </row>
    <row r="29" spans="1:8" ht="60" x14ac:dyDescent="0.25">
      <c r="A29" s="1" t="s">
        <v>23</v>
      </c>
      <c r="B29" s="1"/>
      <c r="C29" s="1"/>
      <c r="D29" s="1"/>
      <c r="E29" s="7" t="s">
        <v>38</v>
      </c>
      <c r="F29" s="2"/>
      <c r="G29" s="2"/>
      <c r="H29" s="2"/>
    </row>
    <row r="30" spans="1:8" ht="45" x14ac:dyDescent="0.25">
      <c r="A30" s="1" t="s">
        <v>24</v>
      </c>
      <c r="B30" s="1"/>
      <c r="C30" s="1"/>
      <c r="D30" s="1"/>
      <c r="E30" s="7" t="s">
        <v>39</v>
      </c>
      <c r="F30" s="2"/>
      <c r="G30" s="2"/>
      <c r="H30" s="2"/>
    </row>
    <row r="31" spans="1:8" ht="26.25" x14ac:dyDescent="0.25">
      <c r="A31" s="1">
        <v>751</v>
      </c>
      <c r="B31" s="1">
        <v>75101</v>
      </c>
      <c r="C31" s="1">
        <v>401</v>
      </c>
      <c r="D31" s="1">
        <v>0</v>
      </c>
      <c r="E31" s="9" t="s">
        <v>26</v>
      </c>
      <c r="F31" s="2">
        <v>656.16</v>
      </c>
      <c r="G31" s="2">
        <v>324.08</v>
      </c>
      <c r="H31" s="2">
        <f t="shared" si="0"/>
        <v>49.390392587173856</v>
      </c>
    </row>
    <row r="32" spans="1:8" ht="26.25" x14ac:dyDescent="0.25">
      <c r="A32" s="1">
        <v>751</v>
      </c>
      <c r="B32" s="1">
        <v>75101</v>
      </c>
      <c r="C32" s="1">
        <v>411</v>
      </c>
      <c r="D32" s="1">
        <v>0</v>
      </c>
      <c r="E32" s="9" t="s">
        <v>27</v>
      </c>
      <c r="F32" s="2">
        <v>112.2</v>
      </c>
      <c r="G32" s="2">
        <v>56.11</v>
      </c>
      <c r="H32" s="2">
        <f t="shared" si="0"/>
        <v>50.008912655971486</v>
      </c>
    </row>
    <row r="33" spans="1:8" ht="51.75" x14ac:dyDescent="0.25">
      <c r="A33" s="1">
        <v>751</v>
      </c>
      <c r="B33" s="1">
        <v>75101</v>
      </c>
      <c r="C33" s="1">
        <v>412</v>
      </c>
      <c r="D33" s="1">
        <v>0</v>
      </c>
      <c r="E33" s="9" t="s">
        <v>28</v>
      </c>
      <c r="F33" s="2">
        <v>10.64</v>
      </c>
      <c r="G33" s="2">
        <v>1.34</v>
      </c>
      <c r="H33" s="2">
        <f t="shared" si="0"/>
        <v>12.593984962406015</v>
      </c>
    </row>
    <row r="34" spans="1:8" x14ac:dyDescent="0.25">
      <c r="A34" s="1">
        <v>751</v>
      </c>
      <c r="B34" s="1">
        <v>75101</v>
      </c>
      <c r="C34" s="1"/>
      <c r="D34" s="1"/>
      <c r="E34" s="10" t="s">
        <v>31</v>
      </c>
      <c r="F34" s="2">
        <f>SUM(F31:F33)</f>
        <v>779</v>
      </c>
      <c r="G34" s="2">
        <f>SUM(G31:G33)</f>
        <v>381.53</v>
      </c>
      <c r="H34" s="2">
        <f t="shared" si="0"/>
        <v>48.976893453145053</v>
      </c>
    </row>
    <row r="35" spans="1:8" ht="105" x14ac:dyDescent="0.25">
      <c r="A35" s="1" t="s">
        <v>61</v>
      </c>
      <c r="B35" s="1"/>
      <c r="C35" s="1"/>
      <c r="D35" s="1"/>
      <c r="E35" s="7" t="s">
        <v>62</v>
      </c>
      <c r="F35" s="2"/>
      <c r="G35" s="2"/>
      <c r="H35" s="2"/>
    </row>
    <row r="36" spans="1:8" ht="30" x14ac:dyDescent="0.25">
      <c r="A36" s="1">
        <v>751</v>
      </c>
      <c r="B36" s="1">
        <v>75109</v>
      </c>
      <c r="C36" s="1">
        <v>303</v>
      </c>
      <c r="D36" s="1">
        <v>0</v>
      </c>
      <c r="E36" s="7" t="s">
        <v>63</v>
      </c>
      <c r="F36" s="2">
        <v>3655</v>
      </c>
      <c r="G36" s="2">
        <v>2550</v>
      </c>
      <c r="H36" s="2">
        <f t="shared" si="0"/>
        <v>69.767441860465112</v>
      </c>
    </row>
    <row r="37" spans="1:8" ht="26.25" x14ac:dyDescent="0.25">
      <c r="A37" s="1">
        <v>751</v>
      </c>
      <c r="B37" s="1">
        <v>75109</v>
      </c>
      <c r="C37" s="1">
        <v>401</v>
      </c>
      <c r="D37" s="1">
        <v>0</v>
      </c>
      <c r="E37" s="9" t="s">
        <v>26</v>
      </c>
      <c r="F37" s="2">
        <v>651</v>
      </c>
      <c r="G37" s="2">
        <v>650</v>
      </c>
      <c r="H37" s="2">
        <f t="shared" ref="H37:H40" si="1">G37/F37*100</f>
        <v>99.846390168970814</v>
      </c>
    </row>
    <row r="38" spans="1:8" ht="26.25" x14ac:dyDescent="0.25">
      <c r="A38" s="1">
        <v>751</v>
      </c>
      <c r="B38" s="1">
        <v>75109</v>
      </c>
      <c r="C38" s="1">
        <v>411</v>
      </c>
      <c r="D38" s="1">
        <v>0</v>
      </c>
      <c r="E38" s="9" t="s">
        <v>27</v>
      </c>
      <c r="F38" s="2">
        <v>169</v>
      </c>
      <c r="G38" s="2">
        <v>167.59</v>
      </c>
      <c r="H38" s="2">
        <f t="shared" si="1"/>
        <v>99.165680473372788</v>
      </c>
    </row>
    <row r="39" spans="1:8" ht="51.75" x14ac:dyDescent="0.25">
      <c r="A39" s="1">
        <v>751</v>
      </c>
      <c r="B39" s="1">
        <v>75109</v>
      </c>
      <c r="C39" s="1">
        <v>412</v>
      </c>
      <c r="D39" s="1">
        <v>0</v>
      </c>
      <c r="E39" s="9" t="s">
        <v>28</v>
      </c>
      <c r="F39" s="2">
        <v>24</v>
      </c>
      <c r="G39" s="2">
        <v>12.38</v>
      </c>
      <c r="H39" s="2">
        <f t="shared" si="1"/>
        <v>51.583333333333336</v>
      </c>
    </row>
    <row r="40" spans="1:8" x14ac:dyDescent="0.25">
      <c r="A40" s="1">
        <v>751</v>
      </c>
      <c r="B40" s="1">
        <v>75109</v>
      </c>
      <c r="C40" s="1">
        <v>417</v>
      </c>
      <c r="D40" s="1">
        <v>0</v>
      </c>
      <c r="E40" s="8" t="s">
        <v>40</v>
      </c>
      <c r="F40" s="2">
        <v>330</v>
      </c>
      <c r="G40" s="2">
        <v>330</v>
      </c>
      <c r="H40" s="2">
        <f t="shared" si="1"/>
        <v>100</v>
      </c>
    </row>
    <row r="41" spans="1:8" ht="26.25" x14ac:dyDescent="0.25">
      <c r="A41" s="1">
        <v>751</v>
      </c>
      <c r="B41" s="1">
        <v>75109</v>
      </c>
      <c r="C41" s="1">
        <v>421</v>
      </c>
      <c r="D41" s="1">
        <v>0</v>
      </c>
      <c r="E41" s="9" t="s">
        <v>29</v>
      </c>
      <c r="F41" s="2">
        <v>1045</v>
      </c>
      <c r="G41" s="2">
        <v>99.9</v>
      </c>
      <c r="H41" s="2">
        <f t="shared" si="0"/>
        <v>9.5598086124401913</v>
      </c>
    </row>
    <row r="42" spans="1:8" x14ac:dyDescent="0.25">
      <c r="A42" s="1">
        <v>751</v>
      </c>
      <c r="B42" s="1">
        <v>75109</v>
      </c>
      <c r="C42" s="1">
        <v>430</v>
      </c>
      <c r="D42" s="1">
        <v>0</v>
      </c>
      <c r="E42" s="9" t="s">
        <v>41</v>
      </c>
      <c r="F42" s="2">
        <v>122</v>
      </c>
      <c r="G42" s="2">
        <v>0</v>
      </c>
      <c r="H42" s="2">
        <f t="shared" si="0"/>
        <v>0</v>
      </c>
    </row>
    <row r="43" spans="1:8" x14ac:dyDescent="0.25">
      <c r="A43" s="1">
        <v>751</v>
      </c>
      <c r="B43" s="1">
        <v>75109</v>
      </c>
      <c r="C43" s="1">
        <v>441</v>
      </c>
      <c r="D43" s="1">
        <v>0</v>
      </c>
      <c r="E43" s="9" t="s">
        <v>42</v>
      </c>
      <c r="F43" s="2">
        <v>375</v>
      </c>
      <c r="G43" s="2">
        <v>50.14</v>
      </c>
      <c r="H43" s="2">
        <f t="shared" si="0"/>
        <v>13.370666666666667</v>
      </c>
    </row>
    <row r="44" spans="1:8" ht="39" x14ac:dyDescent="0.25">
      <c r="A44" s="1">
        <v>751</v>
      </c>
      <c r="B44" s="1">
        <v>75109</v>
      </c>
      <c r="C44" s="1">
        <v>470</v>
      </c>
      <c r="D44" s="1">
        <v>0</v>
      </c>
      <c r="E44" s="9" t="s">
        <v>64</v>
      </c>
      <c r="F44" s="2">
        <v>50</v>
      </c>
      <c r="G44" s="2">
        <v>0</v>
      </c>
      <c r="H44" s="2">
        <f t="shared" si="0"/>
        <v>0</v>
      </c>
    </row>
    <row r="45" spans="1:8" x14ac:dyDescent="0.25">
      <c r="A45" s="1">
        <v>751</v>
      </c>
      <c r="B45" s="1">
        <v>75109</v>
      </c>
      <c r="C45" s="1"/>
      <c r="D45" s="1"/>
      <c r="E45" s="10" t="s">
        <v>31</v>
      </c>
      <c r="F45" s="2">
        <f>SUM(F36:F44)</f>
        <v>6421</v>
      </c>
      <c r="G45" s="2">
        <f>SUM(G36:G44)</f>
        <v>3860.01</v>
      </c>
      <c r="H45" s="2">
        <f t="shared" si="0"/>
        <v>60.115402585267098</v>
      </c>
    </row>
    <row r="46" spans="1:8" x14ac:dyDescent="0.25">
      <c r="A46" s="1">
        <v>751</v>
      </c>
      <c r="B46" s="1"/>
      <c r="C46" s="1"/>
      <c r="D46" s="1"/>
      <c r="E46" s="10" t="s">
        <v>32</v>
      </c>
      <c r="F46" s="2">
        <f>SUM(F34,F45)</f>
        <v>7200</v>
      </c>
      <c r="G46" s="2">
        <f>SUM(G34,G45)</f>
        <v>4241.54</v>
      </c>
      <c r="H46" s="2">
        <f t="shared" si="0"/>
        <v>58.910277777777779</v>
      </c>
    </row>
    <row r="47" spans="1:8" x14ac:dyDescent="0.25">
      <c r="A47" s="1" t="s">
        <v>10</v>
      </c>
      <c r="B47" s="1"/>
      <c r="C47" s="1"/>
      <c r="D47" s="1"/>
      <c r="E47" s="7" t="s">
        <v>43</v>
      </c>
      <c r="F47" s="2"/>
      <c r="G47" s="2"/>
      <c r="H47" s="2"/>
    </row>
    <row r="48" spans="1:8" ht="75" x14ac:dyDescent="0.25">
      <c r="A48" s="1" t="s">
        <v>11</v>
      </c>
      <c r="B48" s="1"/>
      <c r="C48" s="1"/>
      <c r="D48" s="1"/>
      <c r="E48" s="7" t="s">
        <v>44</v>
      </c>
      <c r="F48" s="2"/>
      <c r="G48" s="2"/>
      <c r="H48" s="2"/>
    </row>
    <row r="49" spans="1:8" ht="64.5" x14ac:dyDescent="0.25">
      <c r="A49" s="1">
        <v>801</v>
      </c>
      <c r="B49" s="1">
        <v>80153</v>
      </c>
      <c r="C49" s="1">
        <v>282</v>
      </c>
      <c r="D49" s="1">
        <v>0</v>
      </c>
      <c r="E49" s="9" t="s">
        <v>45</v>
      </c>
      <c r="F49" s="2">
        <v>3651.44</v>
      </c>
      <c r="G49" s="2">
        <v>0</v>
      </c>
      <c r="H49" s="2">
        <f t="shared" si="0"/>
        <v>0</v>
      </c>
    </row>
    <row r="50" spans="1:8" ht="26.25" x14ac:dyDescent="0.25">
      <c r="A50" s="1">
        <v>801</v>
      </c>
      <c r="B50" s="1">
        <v>80153</v>
      </c>
      <c r="C50" s="1">
        <v>421</v>
      </c>
      <c r="D50" s="1">
        <v>0</v>
      </c>
      <c r="E50" s="9" t="s">
        <v>29</v>
      </c>
      <c r="F50" s="2">
        <v>265.17</v>
      </c>
      <c r="G50" s="2">
        <v>0</v>
      </c>
      <c r="H50" s="2">
        <f t="shared" si="0"/>
        <v>0</v>
      </c>
    </row>
    <row r="51" spans="1:8" ht="26.25" x14ac:dyDescent="0.25">
      <c r="A51" s="1">
        <v>801</v>
      </c>
      <c r="B51" s="1">
        <v>80153</v>
      </c>
      <c r="C51" s="1">
        <v>424</v>
      </c>
      <c r="D51" s="1">
        <v>0</v>
      </c>
      <c r="E51" s="9" t="s">
        <v>46</v>
      </c>
      <c r="F51" s="2">
        <v>22865.9</v>
      </c>
      <c r="G51" s="2">
        <v>0</v>
      </c>
      <c r="H51" s="2">
        <f t="shared" si="0"/>
        <v>0</v>
      </c>
    </row>
    <row r="52" spans="1:8" x14ac:dyDescent="0.25">
      <c r="A52" s="1">
        <v>801</v>
      </c>
      <c r="B52" s="1">
        <v>80153</v>
      </c>
      <c r="C52" s="1"/>
      <c r="D52" s="1"/>
      <c r="E52" s="10" t="s">
        <v>31</v>
      </c>
      <c r="F52" s="2">
        <f>SUM(F49:F51)</f>
        <v>26782.510000000002</v>
      </c>
      <c r="G52" s="2">
        <f>SUM(G49:G51)</f>
        <v>0</v>
      </c>
      <c r="H52" s="2">
        <f t="shared" si="0"/>
        <v>0</v>
      </c>
    </row>
    <row r="53" spans="1:8" x14ac:dyDescent="0.25">
      <c r="A53" s="1">
        <v>801</v>
      </c>
      <c r="B53" s="1"/>
      <c r="C53" s="1"/>
      <c r="D53" s="1"/>
      <c r="E53" s="10" t="s">
        <v>32</v>
      </c>
      <c r="F53" s="2">
        <f>SUM(F52)</f>
        <v>26782.510000000002</v>
      </c>
      <c r="G53" s="2">
        <f>SUM(G52)</f>
        <v>0</v>
      </c>
      <c r="H53" s="2">
        <f t="shared" si="0"/>
        <v>0</v>
      </c>
    </row>
    <row r="54" spans="1:8" x14ac:dyDescent="0.25">
      <c r="A54" s="1" t="s">
        <v>12</v>
      </c>
      <c r="B54" s="1"/>
      <c r="C54" s="1"/>
      <c r="D54" s="1"/>
      <c r="E54" s="7" t="s">
        <v>47</v>
      </c>
      <c r="F54" s="2"/>
      <c r="G54" s="2"/>
      <c r="H54" s="2"/>
    </row>
    <row r="55" spans="1:8" x14ac:dyDescent="0.25">
      <c r="A55" s="1" t="s">
        <v>13</v>
      </c>
      <c r="B55" s="1"/>
      <c r="C55" s="1"/>
      <c r="D55" s="1"/>
      <c r="E55" s="7" t="s">
        <v>48</v>
      </c>
      <c r="F55" s="2"/>
      <c r="G55" s="2"/>
      <c r="H55" s="2"/>
    </row>
    <row r="56" spans="1:8" x14ac:dyDescent="0.25">
      <c r="A56" s="1">
        <v>852</v>
      </c>
      <c r="B56" s="1">
        <v>85215</v>
      </c>
      <c r="C56" s="1">
        <v>311</v>
      </c>
      <c r="D56" s="1">
        <v>0</v>
      </c>
      <c r="E56" s="9" t="s">
        <v>49</v>
      </c>
      <c r="F56" s="2">
        <v>379</v>
      </c>
      <c r="G56" s="2">
        <v>320.77999999999997</v>
      </c>
      <c r="H56" s="2">
        <f t="shared" si="0"/>
        <v>84.63852242744062</v>
      </c>
    </row>
    <row r="57" spans="1:8" x14ac:dyDescent="0.25">
      <c r="A57" s="1">
        <v>852</v>
      </c>
      <c r="B57" s="1">
        <v>85215</v>
      </c>
      <c r="C57" s="1"/>
      <c r="D57" s="1"/>
      <c r="E57" s="10" t="s">
        <v>31</v>
      </c>
      <c r="F57" s="2">
        <f>SUM(F56)</f>
        <v>379</v>
      </c>
      <c r="G57" s="2">
        <f>SUM(G56)</f>
        <v>320.77999999999997</v>
      </c>
      <c r="H57" s="2">
        <f t="shared" si="0"/>
        <v>84.63852242744062</v>
      </c>
    </row>
    <row r="58" spans="1:8" x14ac:dyDescent="0.25">
      <c r="A58" s="1">
        <v>852</v>
      </c>
      <c r="B58" s="1"/>
      <c r="C58" s="1"/>
      <c r="D58" s="1"/>
      <c r="E58" s="10" t="s">
        <v>32</v>
      </c>
      <c r="F58" s="2">
        <f>SUM(F57)</f>
        <v>379</v>
      </c>
      <c r="G58" s="2">
        <f>SUM(G57)</f>
        <v>320.77999999999997</v>
      </c>
      <c r="H58" s="2">
        <f t="shared" si="0"/>
        <v>84.63852242744062</v>
      </c>
    </row>
    <row r="59" spans="1:8" x14ac:dyDescent="0.25">
      <c r="A59" s="1" t="s">
        <v>14</v>
      </c>
      <c r="B59" s="1"/>
      <c r="C59" s="1"/>
      <c r="D59" s="1"/>
      <c r="E59" s="7" t="s">
        <v>50</v>
      </c>
      <c r="F59" s="2"/>
      <c r="G59" s="2"/>
      <c r="H59" s="2"/>
    </row>
    <row r="60" spans="1:8" x14ac:dyDescent="0.25">
      <c r="A60" s="1" t="s">
        <v>15</v>
      </c>
      <c r="B60" s="1"/>
      <c r="C60" s="1"/>
      <c r="D60" s="1"/>
      <c r="E60" s="7" t="s">
        <v>51</v>
      </c>
      <c r="F60" s="2"/>
      <c r="G60" s="2"/>
      <c r="H60" s="2"/>
    </row>
    <row r="61" spans="1:8" x14ac:dyDescent="0.25">
      <c r="A61" s="1">
        <v>855</v>
      </c>
      <c r="B61" s="1">
        <v>85501</v>
      </c>
      <c r="C61" s="1">
        <v>311</v>
      </c>
      <c r="D61" s="1">
        <v>0</v>
      </c>
      <c r="E61" s="9" t="s">
        <v>49</v>
      </c>
      <c r="F61" s="2">
        <v>4016567</v>
      </c>
      <c r="G61" s="2">
        <v>2051905.2</v>
      </c>
      <c r="H61" s="2">
        <f t="shared" si="0"/>
        <v>51.086044375706919</v>
      </c>
    </row>
    <row r="62" spans="1:8" ht="26.25" x14ac:dyDescent="0.25">
      <c r="A62" s="1">
        <v>855</v>
      </c>
      <c r="B62" s="1">
        <v>85501</v>
      </c>
      <c r="C62" s="1">
        <v>401</v>
      </c>
      <c r="D62" s="1">
        <v>0</v>
      </c>
      <c r="E62" s="9" t="s">
        <v>26</v>
      </c>
      <c r="F62" s="2">
        <v>23478</v>
      </c>
      <c r="G62" s="2">
        <v>10300</v>
      </c>
      <c r="H62" s="2">
        <f t="shared" si="0"/>
        <v>43.870857824346196</v>
      </c>
    </row>
    <row r="63" spans="1:8" ht="26.25" x14ac:dyDescent="0.25">
      <c r="A63" s="1">
        <v>855</v>
      </c>
      <c r="B63" s="1">
        <v>85501</v>
      </c>
      <c r="C63" s="1">
        <v>404</v>
      </c>
      <c r="D63" s="1">
        <v>0</v>
      </c>
      <c r="E63" s="9" t="s">
        <v>36</v>
      </c>
      <c r="F63" s="2">
        <v>1652</v>
      </c>
      <c r="G63" s="2">
        <v>986</v>
      </c>
      <c r="H63" s="2">
        <f t="shared" si="0"/>
        <v>59.685230024213077</v>
      </c>
    </row>
    <row r="64" spans="1:8" ht="26.25" x14ac:dyDescent="0.25">
      <c r="A64" s="1">
        <v>855</v>
      </c>
      <c r="B64" s="1">
        <v>85501</v>
      </c>
      <c r="C64" s="1">
        <v>411</v>
      </c>
      <c r="D64" s="1">
        <v>0</v>
      </c>
      <c r="E64" s="9" t="s">
        <v>27</v>
      </c>
      <c r="F64" s="2">
        <v>4685</v>
      </c>
      <c r="G64" s="2">
        <v>2023.58</v>
      </c>
      <c r="H64" s="2">
        <f t="shared" si="0"/>
        <v>43.192742796157951</v>
      </c>
    </row>
    <row r="65" spans="1:8" ht="51.75" x14ac:dyDescent="0.25">
      <c r="A65" s="1">
        <v>855</v>
      </c>
      <c r="B65" s="1">
        <v>85501</v>
      </c>
      <c r="C65" s="1">
        <v>412</v>
      </c>
      <c r="D65" s="1">
        <v>0</v>
      </c>
      <c r="E65" s="9" t="s">
        <v>28</v>
      </c>
      <c r="F65" s="2">
        <v>640</v>
      </c>
      <c r="G65" s="2">
        <v>166.26</v>
      </c>
      <c r="H65" s="2">
        <f t="shared" si="0"/>
        <v>25.978124999999995</v>
      </c>
    </row>
    <row r="66" spans="1:8" ht="26.25" x14ac:dyDescent="0.25">
      <c r="A66" s="1">
        <v>855</v>
      </c>
      <c r="B66" s="1">
        <v>85501</v>
      </c>
      <c r="C66" s="1">
        <v>421</v>
      </c>
      <c r="D66" s="1">
        <v>0</v>
      </c>
      <c r="E66" s="9" t="s">
        <v>29</v>
      </c>
      <c r="F66" s="2">
        <v>1000</v>
      </c>
      <c r="G66" s="2">
        <v>0</v>
      </c>
      <c r="H66" s="2">
        <f t="shared" si="0"/>
        <v>0</v>
      </c>
    </row>
    <row r="67" spans="1:8" x14ac:dyDescent="0.25">
      <c r="A67" s="1">
        <v>855</v>
      </c>
      <c r="B67" s="1">
        <v>85501</v>
      </c>
      <c r="C67" s="1">
        <v>430</v>
      </c>
      <c r="D67" s="1">
        <v>0</v>
      </c>
      <c r="E67" s="9" t="s">
        <v>41</v>
      </c>
      <c r="F67" s="2">
        <v>1428</v>
      </c>
      <c r="G67" s="2">
        <v>615</v>
      </c>
      <c r="H67" s="2">
        <f t="shared" si="0"/>
        <v>43.067226890756302</v>
      </c>
    </row>
    <row r="68" spans="1:8" ht="26.25" x14ac:dyDescent="0.25">
      <c r="A68" s="1">
        <v>855</v>
      </c>
      <c r="B68" s="1">
        <v>85501</v>
      </c>
      <c r="C68" s="1">
        <v>444</v>
      </c>
      <c r="D68" s="1">
        <v>0</v>
      </c>
      <c r="E68" s="9" t="s">
        <v>37</v>
      </c>
      <c r="F68" s="2">
        <v>1550</v>
      </c>
      <c r="G68" s="2">
        <v>0</v>
      </c>
      <c r="H68" s="2">
        <f t="shared" si="0"/>
        <v>0</v>
      </c>
    </row>
    <row r="69" spans="1:8" x14ac:dyDescent="0.25">
      <c r="A69" s="1">
        <v>855</v>
      </c>
      <c r="B69" s="1">
        <v>85501</v>
      </c>
      <c r="C69" s="1"/>
      <c r="D69" s="1"/>
      <c r="E69" s="10" t="s">
        <v>31</v>
      </c>
      <c r="F69" s="2">
        <f>SUM(F61:F68)</f>
        <v>4051000</v>
      </c>
      <c r="G69" s="2">
        <f>SUM(G61:G68)</f>
        <v>2065996.04</v>
      </c>
      <c r="H69" s="2">
        <f t="shared" si="0"/>
        <v>50.999655393729945</v>
      </c>
    </row>
    <row r="70" spans="1:8" ht="90" x14ac:dyDescent="0.25">
      <c r="A70" s="1" t="s">
        <v>16</v>
      </c>
      <c r="B70" s="1"/>
      <c r="C70" s="1"/>
      <c r="D70" s="1"/>
      <c r="E70" s="7" t="s">
        <v>52</v>
      </c>
      <c r="F70" s="2"/>
      <c r="G70" s="2"/>
      <c r="H70" s="2"/>
    </row>
    <row r="71" spans="1:8" x14ac:dyDescent="0.25">
      <c r="A71" s="1">
        <v>855</v>
      </c>
      <c r="B71" s="1">
        <v>85502</v>
      </c>
      <c r="C71" s="1">
        <v>311</v>
      </c>
      <c r="D71" s="1">
        <v>0</v>
      </c>
      <c r="E71" s="9" t="s">
        <v>49</v>
      </c>
      <c r="F71" s="2">
        <v>2036910</v>
      </c>
      <c r="G71" s="2">
        <v>1094173.94</v>
      </c>
      <c r="H71" s="2">
        <f t="shared" si="0"/>
        <v>53.71734342705372</v>
      </c>
    </row>
    <row r="72" spans="1:8" ht="26.25" x14ac:dyDescent="0.25">
      <c r="A72" s="1">
        <v>855</v>
      </c>
      <c r="B72" s="1">
        <v>85502</v>
      </c>
      <c r="C72" s="1">
        <v>401</v>
      </c>
      <c r="D72" s="1">
        <v>0</v>
      </c>
      <c r="E72" s="9" t="s">
        <v>26</v>
      </c>
      <c r="F72" s="2">
        <v>45919.5</v>
      </c>
      <c r="G72" s="2">
        <v>26450.12</v>
      </c>
      <c r="H72" s="2">
        <f t="shared" si="0"/>
        <v>57.601062729341571</v>
      </c>
    </row>
    <row r="73" spans="1:8" ht="26.25" x14ac:dyDescent="0.25">
      <c r="A73" s="1">
        <v>855</v>
      </c>
      <c r="B73" s="1">
        <v>85502</v>
      </c>
      <c r="C73" s="1">
        <v>404</v>
      </c>
      <c r="D73" s="1">
        <v>0</v>
      </c>
      <c r="E73" s="9" t="s">
        <v>36</v>
      </c>
      <c r="F73" s="2">
        <v>4104.5</v>
      </c>
      <c r="G73" s="2">
        <v>4104.5</v>
      </c>
      <c r="H73" s="2">
        <f t="shared" si="0"/>
        <v>100</v>
      </c>
    </row>
    <row r="74" spans="1:8" ht="26.25" x14ac:dyDescent="0.25">
      <c r="A74" s="1">
        <v>855</v>
      </c>
      <c r="B74" s="1">
        <v>85502</v>
      </c>
      <c r="C74" s="1">
        <v>411</v>
      </c>
      <c r="D74" s="1">
        <v>0</v>
      </c>
      <c r="E74" s="9" t="s">
        <v>27</v>
      </c>
      <c r="F74" s="2">
        <v>108970</v>
      </c>
      <c r="G74" s="2">
        <v>98759.59</v>
      </c>
      <c r="H74" s="2">
        <f t="shared" si="0"/>
        <v>90.630072497017522</v>
      </c>
    </row>
    <row r="75" spans="1:8" ht="51.75" x14ac:dyDescent="0.25">
      <c r="A75" s="1">
        <v>855</v>
      </c>
      <c r="B75" s="1">
        <v>85502</v>
      </c>
      <c r="C75" s="1">
        <v>412</v>
      </c>
      <c r="D75" s="1">
        <v>0</v>
      </c>
      <c r="E75" s="9" t="s">
        <v>28</v>
      </c>
      <c r="F75" s="2">
        <v>1226</v>
      </c>
      <c r="G75" s="2">
        <v>709.73</v>
      </c>
      <c r="H75" s="2">
        <f t="shared" si="0"/>
        <v>57.889885807504079</v>
      </c>
    </row>
    <row r="76" spans="1:8" x14ac:dyDescent="0.25">
      <c r="A76" s="1">
        <v>855</v>
      </c>
      <c r="B76" s="1">
        <v>85502</v>
      </c>
      <c r="C76" s="1">
        <v>430</v>
      </c>
      <c r="D76" s="1">
        <v>0</v>
      </c>
      <c r="E76" s="9" t="s">
        <v>41</v>
      </c>
      <c r="F76" s="2">
        <v>4320</v>
      </c>
      <c r="G76" s="2">
        <v>1599</v>
      </c>
      <c r="H76" s="2">
        <f t="shared" si="0"/>
        <v>37.013888888888893</v>
      </c>
    </row>
    <row r="77" spans="1:8" ht="26.25" x14ac:dyDescent="0.25">
      <c r="A77" s="1">
        <v>855</v>
      </c>
      <c r="B77" s="1">
        <v>85502</v>
      </c>
      <c r="C77" s="1">
        <v>444</v>
      </c>
      <c r="D77" s="1">
        <v>0</v>
      </c>
      <c r="E77" s="9" t="s">
        <v>37</v>
      </c>
      <c r="F77" s="2">
        <v>1550</v>
      </c>
      <c r="G77" s="2">
        <v>1163</v>
      </c>
      <c r="H77" s="2">
        <f t="shared" si="0"/>
        <v>75.032258064516128</v>
      </c>
    </row>
    <row r="78" spans="1:8" x14ac:dyDescent="0.25">
      <c r="A78" s="1">
        <v>855</v>
      </c>
      <c r="B78" s="1">
        <v>85502</v>
      </c>
      <c r="C78" s="1"/>
      <c r="D78" s="1"/>
      <c r="E78" s="10" t="s">
        <v>31</v>
      </c>
      <c r="F78" s="2">
        <f>SUM(F71:F77)</f>
        <v>2203000</v>
      </c>
      <c r="G78" s="2">
        <f>SUM(G71:G77)</f>
        <v>1226959.8800000001</v>
      </c>
      <c r="H78" s="2">
        <f t="shared" si="0"/>
        <v>55.694955969133005</v>
      </c>
    </row>
    <row r="79" spans="1:8" x14ac:dyDescent="0.25">
      <c r="A79" s="1" t="s">
        <v>17</v>
      </c>
      <c r="B79" s="1"/>
      <c r="C79" s="1"/>
      <c r="D79" s="1"/>
      <c r="E79" s="7" t="s">
        <v>53</v>
      </c>
      <c r="F79" s="2"/>
      <c r="G79" s="2"/>
      <c r="H79" s="2"/>
    </row>
    <row r="80" spans="1:8" ht="26.25" x14ac:dyDescent="0.25">
      <c r="A80" s="1">
        <v>855</v>
      </c>
      <c r="B80" s="1">
        <v>85503</v>
      </c>
      <c r="C80" s="1">
        <v>421</v>
      </c>
      <c r="D80" s="1">
        <v>0</v>
      </c>
      <c r="E80" s="9" t="s">
        <v>29</v>
      </c>
      <c r="F80" s="2">
        <v>88</v>
      </c>
      <c r="G80" s="2">
        <v>0</v>
      </c>
      <c r="H80" s="2">
        <f t="shared" si="0"/>
        <v>0</v>
      </c>
    </row>
    <row r="81" spans="1:8" x14ac:dyDescent="0.25">
      <c r="A81" s="1">
        <v>855</v>
      </c>
      <c r="B81" s="1">
        <v>85503</v>
      </c>
      <c r="C81" s="1"/>
      <c r="D81" s="1"/>
      <c r="E81" s="10" t="s">
        <v>31</v>
      </c>
      <c r="F81" s="2">
        <f>SUM(F80)</f>
        <v>88</v>
      </c>
      <c r="G81" s="2">
        <f>SUM(G80)</f>
        <v>0</v>
      </c>
      <c r="H81" s="2">
        <f t="shared" si="0"/>
        <v>0</v>
      </c>
    </row>
    <row r="82" spans="1:8" x14ac:dyDescent="0.25">
      <c r="A82" s="1" t="s">
        <v>18</v>
      </c>
      <c r="B82" s="1"/>
      <c r="C82" s="1"/>
      <c r="D82" s="1"/>
      <c r="E82" s="7" t="s">
        <v>54</v>
      </c>
      <c r="F82" s="2"/>
      <c r="G82" s="2"/>
      <c r="H82" s="2"/>
    </row>
    <row r="83" spans="1:8" x14ac:dyDescent="0.25">
      <c r="A83" s="1">
        <v>855</v>
      </c>
      <c r="B83" s="1">
        <v>85504</v>
      </c>
      <c r="C83" s="1">
        <v>311</v>
      </c>
      <c r="D83" s="1">
        <v>0</v>
      </c>
      <c r="E83" s="9" t="s">
        <v>49</v>
      </c>
      <c r="F83" s="2">
        <v>134460</v>
      </c>
      <c r="G83" s="2">
        <v>0</v>
      </c>
      <c r="H83" s="2">
        <f t="shared" si="0"/>
        <v>0</v>
      </c>
    </row>
    <row r="84" spans="1:8" ht="26.25" x14ac:dyDescent="0.25">
      <c r="A84" s="1">
        <v>855</v>
      </c>
      <c r="B84" s="1">
        <v>85504</v>
      </c>
      <c r="C84" s="1">
        <v>401</v>
      </c>
      <c r="D84" s="1">
        <v>0</v>
      </c>
      <c r="E84" s="9" t="s">
        <v>26</v>
      </c>
      <c r="F84" s="2">
        <v>3000</v>
      </c>
      <c r="G84" s="2">
        <v>0</v>
      </c>
      <c r="H84" s="2">
        <f t="shared" si="0"/>
        <v>0</v>
      </c>
    </row>
    <row r="85" spans="1:8" ht="26.25" x14ac:dyDescent="0.25">
      <c r="A85" s="1">
        <v>855</v>
      </c>
      <c r="B85" s="1">
        <v>85504</v>
      </c>
      <c r="C85" s="1">
        <v>411</v>
      </c>
      <c r="D85" s="1">
        <v>0</v>
      </c>
      <c r="E85" s="9" t="s">
        <v>27</v>
      </c>
      <c r="F85" s="2">
        <v>538</v>
      </c>
      <c r="G85" s="2">
        <v>0</v>
      </c>
      <c r="H85" s="2">
        <f t="shared" si="0"/>
        <v>0</v>
      </c>
    </row>
    <row r="86" spans="1:8" ht="51.75" x14ac:dyDescent="0.25">
      <c r="A86" s="1">
        <v>855</v>
      </c>
      <c r="B86" s="1">
        <v>85504</v>
      </c>
      <c r="C86" s="1">
        <v>412</v>
      </c>
      <c r="D86" s="1">
        <v>0</v>
      </c>
      <c r="E86" s="9" t="s">
        <v>28</v>
      </c>
      <c r="F86" s="2">
        <v>74</v>
      </c>
      <c r="G86" s="2">
        <v>0</v>
      </c>
      <c r="H86" s="2">
        <f t="shared" si="0"/>
        <v>0</v>
      </c>
    </row>
    <row r="87" spans="1:8" ht="26.25" x14ac:dyDescent="0.25">
      <c r="A87" s="1">
        <v>855</v>
      </c>
      <c r="B87" s="1">
        <v>85504</v>
      </c>
      <c r="C87" s="1">
        <v>421</v>
      </c>
      <c r="D87" s="1">
        <v>0</v>
      </c>
      <c r="E87" s="9" t="s">
        <v>29</v>
      </c>
      <c r="F87" s="2">
        <v>559</v>
      </c>
      <c r="G87" s="2">
        <v>0</v>
      </c>
      <c r="H87" s="2">
        <f t="shared" si="0"/>
        <v>0</v>
      </c>
    </row>
    <row r="88" spans="1:8" x14ac:dyDescent="0.25">
      <c r="A88" s="1">
        <v>855</v>
      </c>
      <c r="B88" s="1">
        <v>85504</v>
      </c>
      <c r="C88" s="1">
        <v>430</v>
      </c>
      <c r="D88" s="1">
        <v>0</v>
      </c>
      <c r="E88" s="9" t="s">
        <v>41</v>
      </c>
      <c r="F88" s="2">
        <v>369</v>
      </c>
      <c r="G88" s="2">
        <v>369</v>
      </c>
      <c r="H88" s="2">
        <f t="shared" si="0"/>
        <v>100</v>
      </c>
    </row>
    <row r="89" spans="1:8" x14ac:dyDescent="0.25">
      <c r="A89" s="1">
        <v>855</v>
      </c>
      <c r="B89" s="1">
        <v>85504</v>
      </c>
      <c r="C89" s="1"/>
      <c r="D89" s="1"/>
      <c r="E89" s="10" t="s">
        <v>31</v>
      </c>
      <c r="F89" s="2">
        <f>SUM(F83:F88)</f>
        <v>139000</v>
      </c>
      <c r="G89" s="2">
        <f>SUM(G83:G88)</f>
        <v>369</v>
      </c>
      <c r="H89" s="2">
        <f t="shared" si="0"/>
        <v>0.26546762589928058</v>
      </c>
    </row>
    <row r="90" spans="1:8" ht="180" x14ac:dyDescent="0.25">
      <c r="A90" s="1" t="s">
        <v>19</v>
      </c>
      <c r="B90" s="1"/>
      <c r="C90" s="1"/>
      <c r="D90" s="1"/>
      <c r="E90" s="7" t="s">
        <v>55</v>
      </c>
      <c r="F90" s="2"/>
      <c r="G90" s="2"/>
      <c r="H90" s="2"/>
    </row>
    <row r="91" spans="1:8" ht="150" x14ac:dyDescent="0.25">
      <c r="A91" s="1">
        <v>855</v>
      </c>
      <c r="B91" s="1">
        <v>85513</v>
      </c>
      <c r="C91" s="1">
        <v>413</v>
      </c>
      <c r="D91" s="1">
        <v>0</v>
      </c>
      <c r="E91" s="10" t="s">
        <v>56</v>
      </c>
      <c r="F91" s="2">
        <v>19920</v>
      </c>
      <c r="G91" s="2">
        <v>13086.63</v>
      </c>
      <c r="H91" s="2">
        <f t="shared" si="0"/>
        <v>65.695933734939757</v>
      </c>
    </row>
    <row r="92" spans="1:8" x14ac:dyDescent="0.25">
      <c r="A92" s="1">
        <v>855</v>
      </c>
      <c r="B92" s="1">
        <v>85513</v>
      </c>
      <c r="C92" s="1"/>
      <c r="D92" s="1"/>
      <c r="E92" s="10" t="s">
        <v>31</v>
      </c>
      <c r="F92" s="2">
        <f>SUM(F91)</f>
        <v>19920</v>
      </c>
      <c r="G92" s="2">
        <f>SUM(G91)</f>
        <v>13086.63</v>
      </c>
      <c r="H92" s="2">
        <f t="shared" si="0"/>
        <v>65.695933734939757</v>
      </c>
    </row>
    <row r="93" spans="1:8" x14ac:dyDescent="0.25">
      <c r="A93" s="1">
        <v>855</v>
      </c>
      <c r="B93" s="1"/>
      <c r="C93" s="1"/>
      <c r="D93" s="1"/>
      <c r="E93" s="10" t="s">
        <v>32</v>
      </c>
      <c r="F93" s="2">
        <f>SUM(F69,F78,F81,F89,F92)</f>
        <v>6413008</v>
      </c>
      <c r="G93" s="2">
        <f>SUM(G69,G78,G81,G89,G92)</f>
        <v>3306411.55</v>
      </c>
      <c r="H93" s="2">
        <f t="shared" si="0"/>
        <v>51.557889059237091</v>
      </c>
    </row>
    <row r="94" spans="1:8" x14ac:dyDescent="0.25">
      <c r="A94" s="1"/>
      <c r="B94" s="1"/>
      <c r="C94" s="1"/>
      <c r="D94" s="1"/>
      <c r="E94" s="1" t="s">
        <v>57</v>
      </c>
      <c r="F94" s="2">
        <f>SUM(F13,F28,F46,F53,F58,F93)</f>
        <v>7152770.3499999996</v>
      </c>
      <c r="G94" s="2">
        <f>SUM(G13,G28,G46,G53,G58,G93)</f>
        <v>3985581.76</v>
      </c>
      <c r="H94" s="2">
        <f t="shared" si="0"/>
        <v>55.720812566001086</v>
      </c>
    </row>
  </sheetData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wydatki zlecone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Skarbnik</cp:lastModifiedBy>
  <cp:lastPrinted>2020-09-25T07:26:23Z</cp:lastPrinted>
  <dcterms:created xsi:type="dcterms:W3CDTF">2020-09-15T08:54:25Z</dcterms:created>
  <dcterms:modified xsi:type="dcterms:W3CDTF">2021-09-22T11:27:38Z</dcterms:modified>
</cp:coreProperties>
</file>